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400" windowHeight="12660" activeTab="0"/>
  </bookViews>
  <sheets>
    <sheet name="Matrix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<sst xmlns="http://schemas.openxmlformats.org/spreadsheetml/2006/main" count="26" uniqueCount="22">
  <si>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>mL</t>
  </si>
  <si>
    <t>Gal</t>
  </si>
  <si>
    <t>minutes</t>
  </si>
  <si>
    <t>lph</t>
  </si>
  <si>
    <t>gph</t>
  </si>
  <si>
    <t>hpg</t>
  </si>
  <si>
    <t>hpl</t>
  </si>
  <si>
    <t>minutes per liter</t>
  </si>
  <si>
    <t>minutes per gallon</t>
  </si>
  <si>
    <t>at 100 mL</t>
  </si>
  <si>
    <t>Minutes</t>
  </si>
  <si>
    <t>Minutes per gallon</t>
  </si>
  <si>
    <t>mL Fuel used</t>
  </si>
  <si>
    <t>Min.</t>
  </si>
  <si>
    <t>HOURS PER GALLON</t>
  </si>
  <si>
    <t>MPH</t>
  </si>
  <si>
    <t>Miles Per Gallon</t>
  </si>
  <si>
    <t>Sec</t>
  </si>
  <si>
    <t xml:space="preserve">Chip Log </t>
  </si>
  <si>
    <t>Calculator</t>
  </si>
  <si>
    <t>GALLONS PER HOUR</t>
  </si>
  <si>
    <t>Gallons per Hour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</si>
</sst>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sz val="8"/>
      <name val="Arial"/>
      <family val="0"/>
    </font>
    <font>
      <sz val="10"/>
      <color indexed="55"/>
      <name val="Arial"/>
      <family val="0"/>
    </font>
    <font>
      <b/>
      <sz val="14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20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3" fillId="2" borderId="0" xfId="0" applyFont="1" applyFill="1" applyAlignment="1">
      <alignment/>
    </xf>
    <xf numFmtId="2" fontId="4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workbookViewId="0" topLeftCell="I1">
      <selection activeCell="S8" sqref="S8"/>
    </sheetView>
  </sheetViews>
  <sheetFormatPr defaultColWidth="9.140625" defaultRowHeight="12.75"/>
  <cols>
    <col min="1" max="1" width="8.421875" style="5" customWidth="1"/>
    <col min="2" max="5" width="9.140625" style="16" customWidth="1"/>
    <col min="6" max="6" width="10.7109375" style="6" customWidth="1"/>
    <col min="7" max="7" width="8.421875" style="5" hidden="1" customWidth="1"/>
    <col min="8" max="11" width="9.140625" style="16" customWidth="1"/>
    <col min="12" max="12" width="9.140625" style="5" customWidth="1"/>
    <col min="13" max="18" width="9.140625" style="6" customWidth="1"/>
    <col min="19" max="19" width="11.140625" style="6" customWidth="1"/>
    <col min="20" max="16384" width="9.140625" style="6" customWidth="1"/>
  </cols>
  <sheetData>
    <row r="1" spans="1:21" ht="18">
      <c r="A1" s="17" t="s">
        <v>14</v>
      </c>
      <c r="B1" s="17"/>
      <c r="C1" s="17"/>
      <c r="D1" s="17"/>
      <c r="E1" s="17"/>
      <c r="F1" s="21"/>
      <c r="G1" s="17" t="s">
        <v>20</v>
      </c>
      <c r="H1" s="17"/>
      <c r="I1" s="17"/>
      <c r="J1" s="17"/>
      <c r="K1" s="17"/>
      <c r="L1" s="17" t="s">
        <v>16</v>
      </c>
      <c r="M1" s="17"/>
      <c r="N1" s="17"/>
      <c r="O1" s="17"/>
      <c r="P1" s="17"/>
      <c r="Q1" s="17"/>
      <c r="R1" s="17"/>
      <c r="T1" s="17" t="s">
        <v>18</v>
      </c>
      <c r="U1" s="17"/>
    </row>
    <row r="2" spans="2:21" s="5" customFormat="1" ht="18">
      <c r="B2" s="18" t="s">
        <v>12</v>
      </c>
      <c r="C2" s="18"/>
      <c r="D2" s="18"/>
      <c r="E2" s="18"/>
      <c r="H2" s="18" t="s">
        <v>12</v>
      </c>
      <c r="I2" s="18"/>
      <c r="J2" s="18"/>
      <c r="K2" s="18"/>
      <c r="M2" s="19" t="s">
        <v>21</v>
      </c>
      <c r="N2" s="19"/>
      <c r="O2" s="19"/>
      <c r="P2" s="19"/>
      <c r="Q2" s="19"/>
      <c r="R2" s="19"/>
      <c r="T2" s="17" t="s">
        <v>19</v>
      </c>
      <c r="U2" s="17"/>
    </row>
    <row r="3" spans="1:21" s="5" customFormat="1" ht="18">
      <c r="A3" s="5" t="s">
        <v>13</v>
      </c>
      <c r="B3" s="7">
        <v>50</v>
      </c>
      <c r="C3" s="7">
        <v>100</v>
      </c>
      <c r="D3" s="7">
        <v>150</v>
      </c>
      <c r="E3" s="7">
        <v>200</v>
      </c>
      <c r="G3" s="5" t="s">
        <v>13</v>
      </c>
      <c r="H3" s="7">
        <v>50</v>
      </c>
      <c r="I3" s="7">
        <v>100</v>
      </c>
      <c r="J3" s="7">
        <v>150</v>
      </c>
      <c r="K3" s="7">
        <v>200</v>
      </c>
      <c r="L3" s="5" t="s">
        <v>15</v>
      </c>
      <c r="M3" s="5">
        <v>0.5</v>
      </c>
      <c r="N3" s="5">
        <v>1</v>
      </c>
      <c r="O3" s="5">
        <v>1.5</v>
      </c>
      <c r="P3" s="5">
        <v>2</v>
      </c>
      <c r="Q3" s="5">
        <v>2.5</v>
      </c>
      <c r="R3" s="5">
        <v>3</v>
      </c>
      <c r="T3" s="11" t="s">
        <v>17</v>
      </c>
      <c r="U3" s="11" t="s">
        <v>15</v>
      </c>
    </row>
    <row r="4" spans="1:21" ht="18">
      <c r="A4" s="5">
        <v>0.25</v>
      </c>
      <c r="B4" s="8">
        <f>($A4)/(B$3*60*0.000264172)</f>
        <v>0.31545104452149864</v>
      </c>
      <c r="C4" s="8">
        <f aca="true" t="shared" si="0" ref="C4:E19">($A4)/(C$3*60*0.000264172)</f>
        <v>0.15772552226074932</v>
      </c>
      <c r="D4" s="8">
        <f t="shared" si="0"/>
        <v>0.10515034817383287</v>
      </c>
      <c r="E4" s="8">
        <f t="shared" si="0"/>
        <v>0.07886276113037466</v>
      </c>
      <c r="G4" s="5">
        <v>0.25</v>
      </c>
      <c r="H4" s="20">
        <f>(H$3*60*0.000264172)/$G4</f>
        <v>3.170064</v>
      </c>
      <c r="I4" s="20">
        <f aca="true" t="shared" si="1" ref="I4:K6">(I$3*60*0.000264172)/H4</f>
        <v>0.5</v>
      </c>
      <c r="J4" s="20">
        <f t="shared" si="1"/>
        <v>4.755096</v>
      </c>
      <c r="K4" s="20">
        <f t="shared" si="1"/>
        <v>0.6666666666666666</v>
      </c>
      <c r="L4" s="5">
        <v>0.5</v>
      </c>
      <c r="M4" s="13">
        <f aca="true" t="shared" si="2" ref="M4:R24">$L4/M$3</f>
        <v>1</v>
      </c>
      <c r="N4" s="12">
        <f t="shared" si="2"/>
        <v>0.5</v>
      </c>
      <c r="O4" s="12">
        <f t="shared" si="2"/>
        <v>0.3333333333333333</v>
      </c>
      <c r="P4" s="12">
        <f t="shared" si="2"/>
        <v>0.25</v>
      </c>
      <c r="Q4" s="12">
        <f t="shared" si="2"/>
        <v>0.2</v>
      </c>
      <c r="R4" s="12">
        <f t="shared" si="2"/>
        <v>0.16666666666666666</v>
      </c>
      <c r="T4" s="5">
        <v>3</v>
      </c>
      <c r="U4" s="12">
        <f>60/T4</f>
        <v>20</v>
      </c>
    </row>
    <row r="5" spans="1:21" ht="18">
      <c r="A5" s="5">
        <v>0.5</v>
      </c>
      <c r="B5" s="8">
        <f aca="true" t="shared" si="3" ref="B5:B43">(A5)/(B$3*60*0.000264172)</f>
        <v>0.6309020890429973</v>
      </c>
      <c r="C5" s="8">
        <f t="shared" si="0"/>
        <v>0.31545104452149864</v>
      </c>
      <c r="D5" s="8">
        <f t="shared" si="0"/>
        <v>0.21030069634766574</v>
      </c>
      <c r="E5" s="8">
        <f t="shared" si="0"/>
        <v>0.15772552226074932</v>
      </c>
      <c r="G5" s="5">
        <v>0.5</v>
      </c>
      <c r="H5" s="20">
        <f aca="true" t="shared" si="4" ref="H5:K43">(H$3*60*0.000264172)/$G5</f>
        <v>1.585032</v>
      </c>
      <c r="I5" s="20">
        <f t="shared" si="1"/>
        <v>1</v>
      </c>
      <c r="J5" s="20">
        <f t="shared" si="1"/>
        <v>2.377548</v>
      </c>
      <c r="K5" s="20">
        <f t="shared" si="1"/>
        <v>1.3333333333333333</v>
      </c>
      <c r="L5" s="5">
        <v>1</v>
      </c>
      <c r="M5" s="13">
        <f t="shared" si="2"/>
        <v>2</v>
      </c>
      <c r="N5" s="12">
        <f t="shared" si="2"/>
        <v>1</v>
      </c>
      <c r="O5" s="12">
        <f t="shared" si="2"/>
        <v>0.6666666666666666</v>
      </c>
      <c r="P5" s="12">
        <f t="shared" si="2"/>
        <v>0.5</v>
      </c>
      <c r="Q5" s="12">
        <f t="shared" si="2"/>
        <v>0.4</v>
      </c>
      <c r="R5" s="12">
        <f t="shared" si="2"/>
        <v>0.3333333333333333</v>
      </c>
      <c r="T5" s="5">
        <v>3.5</v>
      </c>
      <c r="U5" s="12">
        <f aca="true" t="shared" si="5" ref="U5:U10">60/T5</f>
        <v>17.142857142857142</v>
      </c>
    </row>
    <row r="6" spans="1:21" ht="18">
      <c r="A6" s="5">
        <v>0.75</v>
      </c>
      <c r="B6" s="8">
        <f t="shared" si="3"/>
        <v>0.9463531335644959</v>
      </c>
      <c r="C6" s="8">
        <f t="shared" si="0"/>
        <v>0.47317656678224795</v>
      </c>
      <c r="D6" s="8">
        <f t="shared" si="0"/>
        <v>0.31545104452149864</v>
      </c>
      <c r="E6" s="8">
        <f t="shared" si="0"/>
        <v>0.23658828339112398</v>
      </c>
      <c r="G6" s="5">
        <v>0.75</v>
      </c>
      <c r="H6" s="20">
        <f t="shared" si="4"/>
        <v>1.056688</v>
      </c>
      <c r="I6" s="20">
        <f t="shared" si="4"/>
        <v>2.113376</v>
      </c>
      <c r="J6" s="20">
        <f t="shared" si="4"/>
        <v>3.170064</v>
      </c>
      <c r="K6" s="20">
        <f t="shared" si="4"/>
        <v>4.226752</v>
      </c>
      <c r="L6" s="5">
        <v>1.5</v>
      </c>
      <c r="M6" s="13">
        <f t="shared" si="2"/>
        <v>3</v>
      </c>
      <c r="N6" s="12">
        <f t="shared" si="2"/>
        <v>1.5</v>
      </c>
      <c r="O6" s="12">
        <f t="shared" si="2"/>
        <v>1</v>
      </c>
      <c r="P6" s="12">
        <f t="shared" si="2"/>
        <v>0.75</v>
      </c>
      <c r="Q6" s="12">
        <f t="shared" si="2"/>
        <v>0.6</v>
      </c>
      <c r="R6" s="12">
        <f t="shared" si="2"/>
        <v>0.5</v>
      </c>
      <c r="T6" s="5">
        <v>4</v>
      </c>
      <c r="U6" s="12">
        <f t="shared" si="5"/>
        <v>15</v>
      </c>
    </row>
    <row r="7" spans="1:21" ht="18">
      <c r="A7" s="9">
        <v>1</v>
      </c>
      <c r="B7" s="10">
        <f t="shared" si="3"/>
        <v>1.2618041780859945</v>
      </c>
      <c r="C7" s="10">
        <f t="shared" si="0"/>
        <v>0.6309020890429973</v>
      </c>
      <c r="D7" s="10">
        <f t="shared" si="0"/>
        <v>0.4206013926953315</v>
      </c>
      <c r="E7" s="10">
        <f t="shared" si="0"/>
        <v>0.31545104452149864</v>
      </c>
      <c r="F7" s="21"/>
      <c r="G7" s="9">
        <v>1</v>
      </c>
      <c r="H7" s="10">
        <f t="shared" si="4"/>
        <v>0.792516</v>
      </c>
      <c r="I7" s="10">
        <f t="shared" si="4"/>
        <v>1.585032</v>
      </c>
      <c r="J7" s="10">
        <f t="shared" si="4"/>
        <v>2.377548</v>
      </c>
      <c r="K7" s="10">
        <f t="shared" si="4"/>
        <v>3.170064</v>
      </c>
      <c r="L7" s="5">
        <v>2</v>
      </c>
      <c r="M7" s="13">
        <f t="shared" si="2"/>
        <v>4</v>
      </c>
      <c r="N7" s="12">
        <f t="shared" si="2"/>
        <v>2</v>
      </c>
      <c r="O7" s="12">
        <f t="shared" si="2"/>
        <v>1.3333333333333333</v>
      </c>
      <c r="P7" s="12">
        <f t="shared" si="2"/>
        <v>1</v>
      </c>
      <c r="Q7" s="12">
        <f t="shared" si="2"/>
        <v>0.8</v>
      </c>
      <c r="R7" s="12">
        <f t="shared" si="2"/>
        <v>0.6666666666666666</v>
      </c>
      <c r="T7" s="5">
        <v>4.5</v>
      </c>
      <c r="U7" s="12">
        <f t="shared" si="5"/>
        <v>13.333333333333334</v>
      </c>
    </row>
    <row r="8" spans="1:21" ht="18">
      <c r="A8" s="5">
        <v>1.25</v>
      </c>
      <c r="B8" s="8">
        <f t="shared" si="3"/>
        <v>1.5772552226074932</v>
      </c>
      <c r="C8" s="8">
        <f t="shared" si="0"/>
        <v>0.7886276113037466</v>
      </c>
      <c r="D8" s="8">
        <f t="shared" si="0"/>
        <v>0.5257517408691643</v>
      </c>
      <c r="E8" s="8">
        <f t="shared" si="0"/>
        <v>0.3943138056518733</v>
      </c>
      <c r="G8" s="5">
        <v>1.25</v>
      </c>
      <c r="H8" s="20">
        <f t="shared" si="4"/>
        <v>0.6340128</v>
      </c>
      <c r="I8" s="20">
        <f t="shared" si="4"/>
        <v>1.2680256</v>
      </c>
      <c r="J8" s="20">
        <f t="shared" si="4"/>
        <v>1.9020384</v>
      </c>
      <c r="K8" s="20">
        <f t="shared" si="4"/>
        <v>2.5360512</v>
      </c>
      <c r="L8" s="5">
        <v>2.5</v>
      </c>
      <c r="M8" s="13">
        <f t="shared" si="2"/>
        <v>5</v>
      </c>
      <c r="N8" s="12">
        <f t="shared" si="2"/>
        <v>2.5</v>
      </c>
      <c r="O8" s="12">
        <f t="shared" si="2"/>
        <v>1.6666666666666667</v>
      </c>
      <c r="P8" s="12">
        <f t="shared" si="2"/>
        <v>1.25</v>
      </c>
      <c r="Q8" s="12">
        <f t="shared" si="2"/>
        <v>1</v>
      </c>
      <c r="R8" s="12">
        <f t="shared" si="2"/>
        <v>0.8333333333333334</v>
      </c>
      <c r="T8" s="5">
        <v>5</v>
      </c>
      <c r="U8" s="12">
        <f t="shared" si="5"/>
        <v>12</v>
      </c>
    </row>
    <row r="9" spans="1:21" ht="18">
      <c r="A9" s="5">
        <v>1.5</v>
      </c>
      <c r="B9" s="8">
        <f t="shared" si="3"/>
        <v>1.8927062671289918</v>
      </c>
      <c r="C9" s="8">
        <f t="shared" si="0"/>
        <v>0.9463531335644959</v>
      </c>
      <c r="D9" s="8">
        <f t="shared" si="0"/>
        <v>0.6309020890429973</v>
      </c>
      <c r="E9" s="8">
        <f t="shared" si="0"/>
        <v>0.47317656678224795</v>
      </c>
      <c r="G9" s="5">
        <v>1.5</v>
      </c>
      <c r="H9" s="20">
        <f t="shared" si="4"/>
        <v>0.528344</v>
      </c>
      <c r="I9" s="20">
        <f t="shared" si="4"/>
        <v>1.056688</v>
      </c>
      <c r="J9" s="20">
        <f t="shared" si="4"/>
        <v>1.585032</v>
      </c>
      <c r="K9" s="20">
        <f t="shared" si="4"/>
        <v>2.113376</v>
      </c>
      <c r="L9" s="5">
        <v>3</v>
      </c>
      <c r="M9" s="13">
        <f t="shared" si="2"/>
        <v>6</v>
      </c>
      <c r="N9" s="12">
        <f t="shared" si="2"/>
        <v>3</v>
      </c>
      <c r="O9" s="12">
        <f t="shared" si="2"/>
        <v>2</v>
      </c>
      <c r="P9" s="12">
        <f t="shared" si="2"/>
        <v>1.5</v>
      </c>
      <c r="Q9" s="12">
        <f t="shared" si="2"/>
        <v>1.2</v>
      </c>
      <c r="R9" s="12">
        <f t="shared" si="2"/>
        <v>1</v>
      </c>
      <c r="T9" s="5">
        <v>6</v>
      </c>
      <c r="U9" s="12">
        <f t="shared" si="5"/>
        <v>10</v>
      </c>
    </row>
    <row r="10" spans="1:21" ht="18">
      <c r="A10" s="5">
        <v>1.75</v>
      </c>
      <c r="B10" s="8">
        <f t="shared" si="3"/>
        <v>2.2081573116504902</v>
      </c>
      <c r="C10" s="8">
        <f t="shared" si="0"/>
        <v>1.1040786558252451</v>
      </c>
      <c r="D10" s="8">
        <f t="shared" si="0"/>
        <v>0.7360524372168301</v>
      </c>
      <c r="E10" s="8">
        <f t="shared" si="0"/>
        <v>0.5520393279126226</v>
      </c>
      <c r="G10" s="5">
        <v>1.75</v>
      </c>
      <c r="H10" s="20">
        <f t="shared" si="4"/>
        <v>0.4528662857142857</v>
      </c>
      <c r="I10" s="20">
        <f t="shared" si="4"/>
        <v>0.9057325714285714</v>
      </c>
      <c r="J10" s="20">
        <f t="shared" si="4"/>
        <v>1.358598857142857</v>
      </c>
      <c r="K10" s="20">
        <f t="shared" si="4"/>
        <v>1.8114651428571429</v>
      </c>
      <c r="L10" s="5">
        <v>3.5</v>
      </c>
      <c r="M10" s="13">
        <f t="shared" si="2"/>
        <v>7</v>
      </c>
      <c r="N10" s="12">
        <f t="shared" si="2"/>
        <v>3.5</v>
      </c>
      <c r="O10" s="12">
        <f t="shared" si="2"/>
        <v>2.3333333333333335</v>
      </c>
      <c r="P10" s="12">
        <f t="shared" si="2"/>
        <v>1.75</v>
      </c>
      <c r="Q10" s="12">
        <f t="shared" si="2"/>
        <v>1.4</v>
      </c>
      <c r="R10" s="12">
        <f t="shared" si="2"/>
        <v>1.1666666666666667</v>
      </c>
      <c r="T10" s="5">
        <v>7</v>
      </c>
      <c r="U10" s="12">
        <f t="shared" si="5"/>
        <v>8.571428571428571</v>
      </c>
    </row>
    <row r="11" spans="1:21" ht="18">
      <c r="A11" s="9">
        <v>2</v>
      </c>
      <c r="B11" s="10">
        <f t="shared" si="3"/>
        <v>2.523608356171989</v>
      </c>
      <c r="C11" s="10">
        <f t="shared" si="0"/>
        <v>1.2618041780859945</v>
      </c>
      <c r="D11" s="10">
        <f t="shared" si="0"/>
        <v>0.841202785390663</v>
      </c>
      <c r="E11" s="10">
        <f t="shared" si="0"/>
        <v>0.6309020890429973</v>
      </c>
      <c r="F11" s="21"/>
      <c r="G11" s="9">
        <v>2</v>
      </c>
      <c r="H11" s="10">
        <f t="shared" si="4"/>
        <v>0.396258</v>
      </c>
      <c r="I11" s="10">
        <f t="shared" si="4"/>
        <v>0.792516</v>
      </c>
      <c r="J11" s="10">
        <f t="shared" si="4"/>
        <v>1.188774</v>
      </c>
      <c r="K11" s="10">
        <f t="shared" si="4"/>
        <v>1.585032</v>
      </c>
      <c r="L11" s="5">
        <v>4</v>
      </c>
      <c r="M11" s="13">
        <f t="shared" si="2"/>
        <v>8</v>
      </c>
      <c r="N11" s="12">
        <f t="shared" si="2"/>
        <v>4</v>
      </c>
      <c r="O11" s="12">
        <f t="shared" si="2"/>
        <v>2.6666666666666665</v>
      </c>
      <c r="P11" s="12">
        <f t="shared" si="2"/>
        <v>2</v>
      </c>
      <c r="Q11" s="12">
        <f t="shared" si="2"/>
        <v>1.6</v>
      </c>
      <c r="R11" s="12">
        <f t="shared" si="2"/>
        <v>1.3333333333333333</v>
      </c>
      <c r="T11" s="5">
        <v>8</v>
      </c>
      <c r="U11" s="12">
        <f aca="true" t="shared" si="6" ref="U11:U29">60/T11</f>
        <v>7.5</v>
      </c>
    </row>
    <row r="12" spans="1:21" ht="18">
      <c r="A12" s="5">
        <v>2.25</v>
      </c>
      <c r="B12" s="8">
        <f t="shared" si="3"/>
        <v>2.8390594006934875</v>
      </c>
      <c r="C12" s="8">
        <f t="shared" si="0"/>
        <v>1.4195297003467438</v>
      </c>
      <c r="D12" s="8">
        <f t="shared" si="0"/>
        <v>0.9463531335644959</v>
      </c>
      <c r="E12" s="8">
        <f t="shared" si="0"/>
        <v>0.7097648501733719</v>
      </c>
      <c r="G12" s="5">
        <v>2.25</v>
      </c>
      <c r="H12" s="20">
        <f t="shared" si="4"/>
        <v>0.35222933333333334</v>
      </c>
      <c r="I12" s="20">
        <f t="shared" si="4"/>
        <v>0.7044586666666667</v>
      </c>
      <c r="J12" s="20">
        <f t="shared" si="4"/>
        <v>1.056688</v>
      </c>
      <c r="K12" s="20">
        <f t="shared" si="4"/>
        <v>1.4089173333333334</v>
      </c>
      <c r="L12" s="5">
        <v>4.5</v>
      </c>
      <c r="M12" s="13">
        <f t="shared" si="2"/>
        <v>9</v>
      </c>
      <c r="N12" s="12">
        <f t="shared" si="2"/>
        <v>4.5</v>
      </c>
      <c r="O12" s="12">
        <f t="shared" si="2"/>
        <v>3</v>
      </c>
      <c r="P12" s="12">
        <f t="shared" si="2"/>
        <v>2.25</v>
      </c>
      <c r="Q12" s="12">
        <f t="shared" si="2"/>
        <v>1.8</v>
      </c>
      <c r="R12" s="12">
        <f t="shared" si="2"/>
        <v>1.5</v>
      </c>
      <c r="T12" s="5">
        <v>9</v>
      </c>
      <c r="U12" s="12">
        <f t="shared" si="6"/>
        <v>6.666666666666667</v>
      </c>
    </row>
    <row r="13" spans="1:21" ht="18">
      <c r="A13" s="5">
        <v>2.5</v>
      </c>
      <c r="B13" s="8">
        <f t="shared" si="3"/>
        <v>3.1545104452149864</v>
      </c>
      <c r="C13" s="8">
        <f t="shared" si="0"/>
        <v>1.5772552226074932</v>
      </c>
      <c r="D13" s="8">
        <f t="shared" si="0"/>
        <v>1.0515034817383286</v>
      </c>
      <c r="E13" s="8">
        <f t="shared" si="0"/>
        <v>0.7886276113037466</v>
      </c>
      <c r="G13" s="5">
        <v>2.5</v>
      </c>
      <c r="H13" s="20">
        <f t="shared" si="4"/>
        <v>0.3170064</v>
      </c>
      <c r="I13" s="20">
        <f t="shared" si="4"/>
        <v>0.6340128</v>
      </c>
      <c r="J13" s="20">
        <f t="shared" si="4"/>
        <v>0.9510192</v>
      </c>
      <c r="K13" s="20">
        <f t="shared" si="4"/>
        <v>1.2680256</v>
      </c>
      <c r="L13" s="9">
        <v>5</v>
      </c>
      <c r="M13" s="14">
        <f t="shared" si="2"/>
        <v>10</v>
      </c>
      <c r="N13" s="15">
        <f t="shared" si="2"/>
        <v>5</v>
      </c>
      <c r="O13" s="15">
        <f t="shared" si="2"/>
        <v>3.3333333333333335</v>
      </c>
      <c r="P13" s="15">
        <f t="shared" si="2"/>
        <v>2.5</v>
      </c>
      <c r="Q13" s="15">
        <f t="shared" si="2"/>
        <v>2</v>
      </c>
      <c r="R13" s="15">
        <f t="shared" si="2"/>
        <v>1.6666666666666667</v>
      </c>
      <c r="T13" s="5">
        <v>10</v>
      </c>
      <c r="U13" s="12">
        <f t="shared" si="6"/>
        <v>6</v>
      </c>
    </row>
    <row r="14" spans="1:21" ht="18">
      <c r="A14" s="5">
        <v>2.75</v>
      </c>
      <c r="B14" s="8">
        <f t="shared" si="3"/>
        <v>3.4699614897364848</v>
      </c>
      <c r="C14" s="8">
        <f t="shared" si="0"/>
        <v>1.7349807448682424</v>
      </c>
      <c r="D14" s="8">
        <f t="shared" si="0"/>
        <v>1.1566538299121616</v>
      </c>
      <c r="E14" s="8">
        <f t="shared" si="0"/>
        <v>0.8674903724341212</v>
      </c>
      <c r="G14" s="5">
        <v>2.75</v>
      </c>
      <c r="H14" s="20">
        <f t="shared" si="4"/>
        <v>0.28818763636363637</v>
      </c>
      <c r="I14" s="20">
        <f t="shared" si="4"/>
        <v>0.5763752727272727</v>
      </c>
      <c r="J14" s="20">
        <f t="shared" si="4"/>
        <v>0.864562909090909</v>
      </c>
      <c r="K14" s="20">
        <f t="shared" si="4"/>
        <v>1.1527505454545455</v>
      </c>
      <c r="L14" s="5">
        <v>5.5</v>
      </c>
      <c r="M14" s="13">
        <f t="shared" si="2"/>
        <v>11</v>
      </c>
      <c r="N14" s="12">
        <f t="shared" si="2"/>
        <v>5.5</v>
      </c>
      <c r="O14" s="12">
        <f t="shared" si="2"/>
        <v>3.6666666666666665</v>
      </c>
      <c r="P14" s="12">
        <f t="shared" si="2"/>
        <v>2.75</v>
      </c>
      <c r="Q14" s="12">
        <f t="shared" si="2"/>
        <v>2.2</v>
      </c>
      <c r="R14" s="12">
        <f t="shared" si="2"/>
        <v>1.8333333333333333</v>
      </c>
      <c r="T14" s="5">
        <v>11</v>
      </c>
      <c r="U14" s="12">
        <f t="shared" si="6"/>
        <v>5.454545454545454</v>
      </c>
    </row>
    <row r="15" spans="1:21" ht="18">
      <c r="A15" s="9">
        <v>3</v>
      </c>
      <c r="B15" s="10">
        <f t="shared" si="3"/>
        <v>3.7854125342579836</v>
      </c>
      <c r="C15" s="10">
        <f t="shared" si="0"/>
        <v>1.8927062671289918</v>
      </c>
      <c r="D15" s="10">
        <f t="shared" si="0"/>
        <v>1.2618041780859945</v>
      </c>
      <c r="E15" s="10">
        <f t="shared" si="0"/>
        <v>0.9463531335644959</v>
      </c>
      <c r="F15" s="21"/>
      <c r="G15" s="9">
        <v>3</v>
      </c>
      <c r="H15" s="10">
        <f t="shared" si="4"/>
        <v>0.264172</v>
      </c>
      <c r="I15" s="10">
        <f t="shared" si="4"/>
        <v>0.528344</v>
      </c>
      <c r="J15" s="10">
        <f t="shared" si="4"/>
        <v>0.792516</v>
      </c>
      <c r="K15" s="10">
        <f t="shared" si="4"/>
        <v>1.056688</v>
      </c>
      <c r="L15" s="5">
        <v>6</v>
      </c>
      <c r="M15" s="13">
        <f t="shared" si="2"/>
        <v>12</v>
      </c>
      <c r="N15" s="12">
        <f t="shared" si="2"/>
        <v>6</v>
      </c>
      <c r="O15" s="12">
        <f t="shared" si="2"/>
        <v>4</v>
      </c>
      <c r="P15" s="12">
        <f t="shared" si="2"/>
        <v>3</v>
      </c>
      <c r="Q15" s="12">
        <f t="shared" si="2"/>
        <v>2.4</v>
      </c>
      <c r="R15" s="12">
        <f t="shared" si="2"/>
        <v>2</v>
      </c>
      <c r="T15" s="5">
        <v>12</v>
      </c>
      <c r="U15" s="12">
        <f t="shared" si="6"/>
        <v>5</v>
      </c>
    </row>
    <row r="16" spans="1:21" ht="18">
      <c r="A16" s="5">
        <v>3.25</v>
      </c>
      <c r="B16" s="8">
        <f t="shared" si="3"/>
        <v>4.1008635787794825</v>
      </c>
      <c r="C16" s="8">
        <f t="shared" si="0"/>
        <v>2.0504317893897412</v>
      </c>
      <c r="D16" s="8">
        <f t="shared" si="0"/>
        <v>1.3669545262598273</v>
      </c>
      <c r="E16" s="8">
        <f t="shared" si="0"/>
        <v>1.0252158946948706</v>
      </c>
      <c r="G16" s="5">
        <v>3.25</v>
      </c>
      <c r="H16" s="20">
        <f t="shared" si="4"/>
        <v>0.24385107692307692</v>
      </c>
      <c r="I16" s="20">
        <f t="shared" si="4"/>
        <v>0.48770215384615384</v>
      </c>
      <c r="J16" s="20">
        <f t="shared" si="4"/>
        <v>0.7315532307692307</v>
      </c>
      <c r="K16" s="20">
        <f t="shared" si="4"/>
        <v>0.9754043076923077</v>
      </c>
      <c r="L16" s="5">
        <v>6.5</v>
      </c>
      <c r="M16" s="13">
        <f t="shared" si="2"/>
        <v>13</v>
      </c>
      <c r="N16" s="12">
        <f t="shared" si="2"/>
        <v>6.5</v>
      </c>
      <c r="O16" s="12">
        <f t="shared" si="2"/>
        <v>4.333333333333333</v>
      </c>
      <c r="P16" s="12">
        <f t="shared" si="2"/>
        <v>3.25</v>
      </c>
      <c r="Q16" s="12">
        <f t="shared" si="2"/>
        <v>2.6</v>
      </c>
      <c r="R16" s="12">
        <f t="shared" si="2"/>
        <v>2.1666666666666665</v>
      </c>
      <c r="T16" s="5">
        <v>13</v>
      </c>
      <c r="U16" s="12">
        <f t="shared" si="6"/>
        <v>4.615384615384615</v>
      </c>
    </row>
    <row r="17" spans="1:21" ht="18">
      <c r="A17" s="5">
        <v>3.5</v>
      </c>
      <c r="B17" s="8">
        <f t="shared" si="3"/>
        <v>4.4163146233009805</v>
      </c>
      <c r="C17" s="8">
        <f t="shared" si="0"/>
        <v>2.2081573116504902</v>
      </c>
      <c r="D17" s="8">
        <f t="shared" si="0"/>
        <v>1.4721048744336602</v>
      </c>
      <c r="E17" s="8">
        <f t="shared" si="0"/>
        <v>1.1040786558252451</v>
      </c>
      <c r="G17" s="5">
        <v>3.5</v>
      </c>
      <c r="H17" s="20">
        <f t="shared" si="4"/>
        <v>0.22643314285714286</v>
      </c>
      <c r="I17" s="20">
        <f t="shared" si="4"/>
        <v>0.4528662857142857</v>
      </c>
      <c r="J17" s="20">
        <f t="shared" si="4"/>
        <v>0.6792994285714286</v>
      </c>
      <c r="K17" s="20">
        <f t="shared" si="4"/>
        <v>0.9057325714285714</v>
      </c>
      <c r="L17" s="5">
        <v>7</v>
      </c>
      <c r="M17" s="13">
        <f t="shared" si="2"/>
        <v>14</v>
      </c>
      <c r="N17" s="12">
        <f t="shared" si="2"/>
        <v>7</v>
      </c>
      <c r="O17" s="12">
        <f t="shared" si="2"/>
        <v>4.666666666666667</v>
      </c>
      <c r="P17" s="12">
        <f t="shared" si="2"/>
        <v>3.5</v>
      </c>
      <c r="Q17" s="12">
        <f t="shared" si="2"/>
        <v>2.8</v>
      </c>
      <c r="R17" s="12">
        <f t="shared" si="2"/>
        <v>2.3333333333333335</v>
      </c>
      <c r="T17" s="5">
        <v>14</v>
      </c>
      <c r="U17" s="12">
        <f t="shared" si="6"/>
        <v>4.285714285714286</v>
      </c>
    </row>
    <row r="18" spans="1:21" ht="18">
      <c r="A18" s="5">
        <v>3.75</v>
      </c>
      <c r="B18" s="8">
        <f t="shared" si="3"/>
        <v>4.731765667822479</v>
      </c>
      <c r="C18" s="8">
        <f t="shared" si="0"/>
        <v>2.3658828339112397</v>
      </c>
      <c r="D18" s="8">
        <f t="shared" si="0"/>
        <v>1.5772552226074932</v>
      </c>
      <c r="E18" s="8">
        <f t="shared" si="0"/>
        <v>1.1829414169556198</v>
      </c>
      <c r="G18" s="5">
        <v>3.75</v>
      </c>
      <c r="H18" s="20">
        <f t="shared" si="4"/>
        <v>0.2113376</v>
      </c>
      <c r="I18" s="20">
        <f t="shared" si="4"/>
        <v>0.4226752</v>
      </c>
      <c r="J18" s="20">
        <f t="shared" si="4"/>
        <v>0.6340128</v>
      </c>
      <c r="K18" s="20">
        <f t="shared" si="4"/>
        <v>0.8453504</v>
      </c>
      <c r="L18" s="5">
        <v>7.5</v>
      </c>
      <c r="M18" s="13">
        <f t="shared" si="2"/>
        <v>15</v>
      </c>
      <c r="N18" s="12">
        <f t="shared" si="2"/>
        <v>7.5</v>
      </c>
      <c r="O18" s="12">
        <f t="shared" si="2"/>
        <v>5</v>
      </c>
      <c r="P18" s="12">
        <f t="shared" si="2"/>
        <v>3.75</v>
      </c>
      <c r="Q18" s="12">
        <f t="shared" si="2"/>
        <v>3</v>
      </c>
      <c r="R18" s="12">
        <f t="shared" si="2"/>
        <v>2.5</v>
      </c>
      <c r="T18" s="5">
        <v>15</v>
      </c>
      <c r="U18" s="12">
        <f t="shared" si="6"/>
        <v>4</v>
      </c>
    </row>
    <row r="19" spans="1:21" ht="18">
      <c r="A19" s="9">
        <v>4</v>
      </c>
      <c r="B19" s="10">
        <f t="shared" si="3"/>
        <v>5.047216712343978</v>
      </c>
      <c r="C19" s="10">
        <f t="shared" si="0"/>
        <v>2.523608356171989</v>
      </c>
      <c r="D19" s="10">
        <f t="shared" si="0"/>
        <v>1.682405570781326</v>
      </c>
      <c r="E19" s="10">
        <f t="shared" si="0"/>
        <v>1.2618041780859945</v>
      </c>
      <c r="F19" s="21"/>
      <c r="G19" s="9">
        <v>4</v>
      </c>
      <c r="H19" s="10">
        <f t="shared" si="4"/>
        <v>0.198129</v>
      </c>
      <c r="I19" s="10">
        <f t="shared" si="4"/>
        <v>0.396258</v>
      </c>
      <c r="J19" s="10">
        <f t="shared" si="4"/>
        <v>0.594387</v>
      </c>
      <c r="K19" s="10">
        <f t="shared" si="4"/>
        <v>0.792516</v>
      </c>
      <c r="L19" s="5">
        <v>8</v>
      </c>
      <c r="M19" s="13">
        <f t="shared" si="2"/>
        <v>16</v>
      </c>
      <c r="N19" s="12">
        <f t="shared" si="2"/>
        <v>8</v>
      </c>
      <c r="O19" s="12">
        <f t="shared" si="2"/>
        <v>5.333333333333333</v>
      </c>
      <c r="P19" s="12">
        <f t="shared" si="2"/>
        <v>4</v>
      </c>
      <c r="Q19" s="12">
        <f t="shared" si="2"/>
        <v>3.2</v>
      </c>
      <c r="R19" s="12">
        <f t="shared" si="2"/>
        <v>2.6666666666666665</v>
      </c>
      <c r="T19" s="5">
        <v>16</v>
      </c>
      <c r="U19" s="12">
        <f t="shared" si="6"/>
        <v>3.75</v>
      </c>
    </row>
    <row r="20" spans="1:21" ht="18">
      <c r="A20" s="5">
        <v>4.25</v>
      </c>
      <c r="B20" s="8">
        <f t="shared" si="3"/>
        <v>5.362667756865476</v>
      </c>
      <c r="C20" s="8">
        <f aca="true" t="shared" si="7" ref="C20:E43">($A20)/(C$3*60*0.000264172)</f>
        <v>2.681333878432738</v>
      </c>
      <c r="D20" s="8">
        <f t="shared" si="7"/>
        <v>1.7875559189551589</v>
      </c>
      <c r="E20" s="8">
        <f t="shared" si="7"/>
        <v>1.340666939216369</v>
      </c>
      <c r="G20" s="5">
        <v>4.25</v>
      </c>
      <c r="H20" s="20">
        <f t="shared" si="4"/>
        <v>0.18647435294117648</v>
      </c>
      <c r="I20" s="20">
        <f t="shared" si="4"/>
        <v>0.37294870588235296</v>
      </c>
      <c r="J20" s="20">
        <f t="shared" si="4"/>
        <v>0.5594230588235294</v>
      </c>
      <c r="K20" s="20">
        <f t="shared" si="4"/>
        <v>0.7458974117647059</v>
      </c>
      <c r="L20" s="5">
        <v>8.5</v>
      </c>
      <c r="M20" s="13">
        <f t="shared" si="2"/>
        <v>17</v>
      </c>
      <c r="N20" s="12">
        <f t="shared" si="2"/>
        <v>8.5</v>
      </c>
      <c r="O20" s="12">
        <f t="shared" si="2"/>
        <v>5.666666666666667</v>
      </c>
      <c r="P20" s="12">
        <f t="shared" si="2"/>
        <v>4.25</v>
      </c>
      <c r="Q20" s="12">
        <f t="shared" si="2"/>
        <v>3.4</v>
      </c>
      <c r="R20" s="12">
        <f t="shared" si="2"/>
        <v>2.8333333333333335</v>
      </c>
      <c r="T20" s="5">
        <v>17</v>
      </c>
      <c r="U20" s="12">
        <f t="shared" si="6"/>
        <v>3.5294117647058822</v>
      </c>
    </row>
    <row r="21" spans="1:21" ht="18">
      <c r="A21" s="5">
        <v>4.5</v>
      </c>
      <c r="B21" s="8">
        <f t="shared" si="3"/>
        <v>5.678118801386975</v>
      </c>
      <c r="C21" s="8">
        <f t="shared" si="7"/>
        <v>2.8390594006934875</v>
      </c>
      <c r="D21" s="8">
        <f t="shared" si="7"/>
        <v>1.8927062671289918</v>
      </c>
      <c r="E21" s="8">
        <f t="shared" si="7"/>
        <v>1.4195297003467438</v>
      </c>
      <c r="G21" s="5">
        <v>4.5</v>
      </c>
      <c r="H21" s="20">
        <f t="shared" si="4"/>
        <v>0.17611466666666667</v>
      </c>
      <c r="I21" s="20">
        <f t="shared" si="4"/>
        <v>0.35222933333333334</v>
      </c>
      <c r="J21" s="20">
        <f t="shared" si="4"/>
        <v>0.528344</v>
      </c>
      <c r="K21" s="20">
        <f t="shared" si="4"/>
        <v>0.7044586666666667</v>
      </c>
      <c r="L21" s="5">
        <v>9</v>
      </c>
      <c r="M21" s="13">
        <f t="shared" si="2"/>
        <v>18</v>
      </c>
      <c r="N21" s="12">
        <f t="shared" si="2"/>
        <v>9</v>
      </c>
      <c r="O21" s="12">
        <f t="shared" si="2"/>
        <v>6</v>
      </c>
      <c r="P21" s="12">
        <f t="shared" si="2"/>
        <v>4.5</v>
      </c>
      <c r="Q21" s="12">
        <f t="shared" si="2"/>
        <v>3.6</v>
      </c>
      <c r="R21" s="12">
        <f t="shared" si="2"/>
        <v>3</v>
      </c>
      <c r="T21" s="5">
        <v>18</v>
      </c>
      <c r="U21" s="12">
        <f t="shared" si="6"/>
        <v>3.3333333333333335</v>
      </c>
    </row>
    <row r="22" spans="1:21" ht="18">
      <c r="A22" s="5">
        <v>4.75</v>
      </c>
      <c r="B22" s="8">
        <f t="shared" si="3"/>
        <v>5.993569845908474</v>
      </c>
      <c r="C22" s="8">
        <f t="shared" si="7"/>
        <v>2.996784922954237</v>
      </c>
      <c r="D22" s="8">
        <f t="shared" si="7"/>
        <v>1.9978566153028245</v>
      </c>
      <c r="E22" s="8">
        <f t="shared" si="7"/>
        <v>1.4983924614771185</v>
      </c>
      <c r="G22" s="5">
        <v>4.75</v>
      </c>
      <c r="H22" s="20">
        <f t="shared" si="4"/>
        <v>0.16684547368421052</v>
      </c>
      <c r="I22" s="20">
        <f t="shared" si="4"/>
        <v>0.33369094736842103</v>
      </c>
      <c r="J22" s="20">
        <f t="shared" si="4"/>
        <v>0.5005364210526316</v>
      </c>
      <c r="K22" s="20">
        <f t="shared" si="4"/>
        <v>0.6673818947368421</v>
      </c>
      <c r="L22" s="5">
        <v>9.5</v>
      </c>
      <c r="M22" s="13">
        <f t="shared" si="2"/>
        <v>19</v>
      </c>
      <c r="N22" s="12">
        <f t="shared" si="2"/>
        <v>9.5</v>
      </c>
      <c r="O22" s="12">
        <f t="shared" si="2"/>
        <v>6.333333333333333</v>
      </c>
      <c r="P22" s="12">
        <f t="shared" si="2"/>
        <v>4.75</v>
      </c>
      <c r="Q22" s="12">
        <f t="shared" si="2"/>
        <v>3.8</v>
      </c>
      <c r="R22" s="12">
        <f t="shared" si="2"/>
        <v>3.1666666666666665</v>
      </c>
      <c r="T22" s="5">
        <v>19</v>
      </c>
      <c r="U22" s="12">
        <f t="shared" si="6"/>
        <v>3.1578947368421053</v>
      </c>
    </row>
    <row r="23" spans="1:21" ht="18">
      <c r="A23" s="9">
        <v>5</v>
      </c>
      <c r="B23" s="10">
        <f t="shared" si="3"/>
        <v>6.309020890429973</v>
      </c>
      <c r="C23" s="10">
        <f t="shared" si="7"/>
        <v>3.1545104452149864</v>
      </c>
      <c r="D23" s="10">
        <f t="shared" si="7"/>
        <v>2.1030069634766573</v>
      </c>
      <c r="E23" s="10">
        <f t="shared" si="7"/>
        <v>1.5772552226074932</v>
      </c>
      <c r="F23" s="21"/>
      <c r="G23" s="9">
        <v>5</v>
      </c>
      <c r="H23" s="10">
        <f t="shared" si="4"/>
        <v>0.1585032</v>
      </c>
      <c r="I23" s="10">
        <f t="shared" si="4"/>
        <v>0.3170064</v>
      </c>
      <c r="J23" s="10">
        <f t="shared" si="4"/>
        <v>0.4755096</v>
      </c>
      <c r="K23" s="10">
        <f t="shared" si="4"/>
        <v>0.6340128</v>
      </c>
      <c r="L23" s="9">
        <v>10</v>
      </c>
      <c r="M23" s="14">
        <f aca="true" t="shared" si="8" ref="M23:R23">$L23/M$3</f>
        <v>20</v>
      </c>
      <c r="N23" s="15">
        <f t="shared" si="8"/>
        <v>10</v>
      </c>
      <c r="O23" s="15">
        <f t="shared" si="8"/>
        <v>6.666666666666667</v>
      </c>
      <c r="P23" s="15">
        <f t="shared" si="8"/>
        <v>5</v>
      </c>
      <c r="Q23" s="15">
        <f t="shared" si="8"/>
        <v>4</v>
      </c>
      <c r="R23" s="15">
        <f t="shared" si="8"/>
        <v>3.3333333333333335</v>
      </c>
      <c r="T23" s="5">
        <v>20</v>
      </c>
      <c r="U23" s="12">
        <f t="shared" si="6"/>
        <v>3</v>
      </c>
    </row>
    <row r="24" spans="1:21" ht="18">
      <c r="A24" s="5">
        <v>5.25</v>
      </c>
      <c r="B24" s="8">
        <f t="shared" si="3"/>
        <v>6.624471934951471</v>
      </c>
      <c r="C24" s="8">
        <f t="shared" si="7"/>
        <v>3.3122359674757353</v>
      </c>
      <c r="D24" s="8">
        <f t="shared" si="7"/>
        <v>2.2081573116504902</v>
      </c>
      <c r="E24" s="8">
        <f t="shared" si="7"/>
        <v>1.6561179837378677</v>
      </c>
      <c r="G24" s="5">
        <v>5.25</v>
      </c>
      <c r="H24" s="20">
        <f t="shared" si="4"/>
        <v>0.15095542857142857</v>
      </c>
      <c r="I24" s="20">
        <f t="shared" si="4"/>
        <v>0.30191085714285715</v>
      </c>
      <c r="J24" s="20">
        <f t="shared" si="4"/>
        <v>0.4528662857142857</v>
      </c>
      <c r="K24" s="20">
        <f t="shared" si="4"/>
        <v>0.6038217142857143</v>
      </c>
      <c r="L24" s="5">
        <v>10.5</v>
      </c>
      <c r="M24" s="13">
        <f t="shared" si="2"/>
        <v>21</v>
      </c>
      <c r="N24" s="12">
        <f t="shared" si="2"/>
        <v>10.5</v>
      </c>
      <c r="O24" s="12">
        <f t="shared" si="2"/>
        <v>7</v>
      </c>
      <c r="P24" s="12">
        <f t="shared" si="2"/>
        <v>5.25</v>
      </c>
      <c r="Q24" s="12">
        <f t="shared" si="2"/>
        <v>4.2</v>
      </c>
      <c r="R24" s="12">
        <f t="shared" si="2"/>
        <v>3.5</v>
      </c>
      <c r="T24" s="5">
        <v>21</v>
      </c>
      <c r="U24" s="12">
        <f t="shared" si="6"/>
        <v>2.857142857142857</v>
      </c>
    </row>
    <row r="25" spans="1:21" ht="18">
      <c r="A25" s="5">
        <v>5.5</v>
      </c>
      <c r="B25" s="8">
        <f t="shared" si="3"/>
        <v>6.9399229794729695</v>
      </c>
      <c r="C25" s="8">
        <f t="shared" si="7"/>
        <v>3.4699614897364848</v>
      </c>
      <c r="D25" s="8">
        <f t="shared" si="7"/>
        <v>2.313307659824323</v>
      </c>
      <c r="E25" s="8">
        <f t="shared" si="7"/>
        <v>1.7349807448682424</v>
      </c>
      <c r="G25" s="5">
        <v>5.5</v>
      </c>
      <c r="H25" s="20">
        <f t="shared" si="4"/>
        <v>0.14409381818181818</v>
      </c>
      <c r="I25" s="20">
        <f t="shared" si="4"/>
        <v>0.28818763636363637</v>
      </c>
      <c r="J25" s="20">
        <f t="shared" si="4"/>
        <v>0.4322814545454545</v>
      </c>
      <c r="K25" s="20">
        <f t="shared" si="4"/>
        <v>0.5763752727272727</v>
      </c>
      <c r="L25" s="5">
        <v>11</v>
      </c>
      <c r="M25" s="13">
        <f aca="true" t="shared" si="9" ref="M25:R42">$L25/M$3</f>
        <v>22</v>
      </c>
      <c r="N25" s="12">
        <f t="shared" si="9"/>
        <v>11</v>
      </c>
      <c r="O25" s="12">
        <f t="shared" si="9"/>
        <v>7.333333333333333</v>
      </c>
      <c r="P25" s="12">
        <f t="shared" si="9"/>
        <v>5.5</v>
      </c>
      <c r="Q25" s="12">
        <f t="shared" si="9"/>
        <v>4.4</v>
      </c>
      <c r="R25" s="12">
        <f t="shared" si="9"/>
        <v>3.6666666666666665</v>
      </c>
      <c r="T25" s="5">
        <v>22</v>
      </c>
      <c r="U25" s="12">
        <f t="shared" si="6"/>
        <v>2.727272727272727</v>
      </c>
    </row>
    <row r="26" spans="1:21" ht="18">
      <c r="A26" s="5">
        <v>5.75</v>
      </c>
      <c r="B26" s="8">
        <f t="shared" si="3"/>
        <v>7.255374023994468</v>
      </c>
      <c r="C26" s="8">
        <f t="shared" si="7"/>
        <v>3.627687011997234</v>
      </c>
      <c r="D26" s="8">
        <f t="shared" si="7"/>
        <v>2.418458007998156</v>
      </c>
      <c r="E26" s="8">
        <f t="shared" si="7"/>
        <v>1.813843505998617</v>
      </c>
      <c r="G26" s="5">
        <v>5.75</v>
      </c>
      <c r="H26" s="20">
        <f t="shared" si="4"/>
        <v>0.1378288695652174</v>
      </c>
      <c r="I26" s="20">
        <f t="shared" si="4"/>
        <v>0.2756577391304348</v>
      </c>
      <c r="J26" s="20">
        <f t="shared" si="4"/>
        <v>0.4134866086956522</v>
      </c>
      <c r="K26" s="20">
        <f t="shared" si="4"/>
        <v>0.5513154782608696</v>
      </c>
      <c r="L26" s="5">
        <v>11.5</v>
      </c>
      <c r="M26" s="13">
        <f t="shared" si="9"/>
        <v>23</v>
      </c>
      <c r="N26" s="12">
        <f t="shared" si="9"/>
        <v>11.5</v>
      </c>
      <c r="O26" s="12">
        <f t="shared" si="9"/>
        <v>7.666666666666667</v>
      </c>
      <c r="P26" s="12">
        <f t="shared" si="9"/>
        <v>5.75</v>
      </c>
      <c r="Q26" s="12">
        <f t="shared" si="9"/>
        <v>4.6</v>
      </c>
      <c r="R26" s="12">
        <f t="shared" si="9"/>
        <v>3.8333333333333335</v>
      </c>
      <c r="T26" s="5">
        <v>23</v>
      </c>
      <c r="U26" s="12">
        <f t="shared" si="6"/>
        <v>2.608695652173913</v>
      </c>
    </row>
    <row r="27" spans="1:21" ht="18">
      <c r="A27" s="9">
        <v>6</v>
      </c>
      <c r="B27" s="10">
        <f t="shared" si="3"/>
        <v>7.570825068515967</v>
      </c>
      <c r="C27" s="10">
        <f t="shared" si="7"/>
        <v>3.7854125342579836</v>
      </c>
      <c r="D27" s="10">
        <f t="shared" si="7"/>
        <v>2.523608356171989</v>
      </c>
      <c r="E27" s="10">
        <f t="shared" si="7"/>
        <v>1.8927062671289918</v>
      </c>
      <c r="F27" s="21"/>
      <c r="G27" s="9">
        <v>6</v>
      </c>
      <c r="H27" s="10">
        <f t="shared" si="4"/>
        <v>0.132086</v>
      </c>
      <c r="I27" s="10">
        <f t="shared" si="4"/>
        <v>0.264172</v>
      </c>
      <c r="J27" s="10">
        <f t="shared" si="4"/>
        <v>0.396258</v>
      </c>
      <c r="K27" s="10">
        <f t="shared" si="4"/>
        <v>0.528344</v>
      </c>
      <c r="L27" s="5">
        <v>12</v>
      </c>
      <c r="M27" s="13">
        <f t="shared" si="9"/>
        <v>24</v>
      </c>
      <c r="N27" s="12">
        <f t="shared" si="9"/>
        <v>12</v>
      </c>
      <c r="O27" s="12">
        <f t="shared" si="9"/>
        <v>8</v>
      </c>
      <c r="P27" s="12">
        <f t="shared" si="9"/>
        <v>6</v>
      </c>
      <c r="Q27" s="12">
        <f t="shared" si="9"/>
        <v>4.8</v>
      </c>
      <c r="R27" s="12">
        <f t="shared" si="9"/>
        <v>4</v>
      </c>
      <c r="T27" s="5">
        <v>24</v>
      </c>
      <c r="U27" s="12">
        <f t="shared" si="6"/>
        <v>2.5</v>
      </c>
    </row>
    <row r="28" spans="1:21" ht="18">
      <c r="A28" s="5">
        <v>6.25</v>
      </c>
      <c r="B28" s="8">
        <f t="shared" si="3"/>
        <v>7.886276113037465</v>
      </c>
      <c r="C28" s="8">
        <f t="shared" si="7"/>
        <v>3.9431380565187326</v>
      </c>
      <c r="D28" s="8">
        <f t="shared" si="7"/>
        <v>2.628758704345822</v>
      </c>
      <c r="E28" s="8">
        <f t="shared" si="7"/>
        <v>1.9715690282593663</v>
      </c>
      <c r="G28" s="5">
        <v>6.25</v>
      </c>
      <c r="H28" s="20">
        <f t="shared" si="4"/>
        <v>0.12680256</v>
      </c>
      <c r="I28" s="20">
        <f t="shared" si="4"/>
        <v>0.25360512</v>
      </c>
      <c r="J28" s="20">
        <f t="shared" si="4"/>
        <v>0.38040768</v>
      </c>
      <c r="K28" s="20">
        <f t="shared" si="4"/>
        <v>0.50721024</v>
      </c>
      <c r="L28" s="9">
        <v>12.5</v>
      </c>
      <c r="M28" s="14">
        <f t="shared" si="9"/>
        <v>25</v>
      </c>
      <c r="N28" s="15">
        <f t="shared" si="9"/>
        <v>12.5</v>
      </c>
      <c r="O28" s="15">
        <f t="shared" si="9"/>
        <v>8.333333333333334</v>
      </c>
      <c r="P28" s="15">
        <f t="shared" si="9"/>
        <v>6.25</v>
      </c>
      <c r="Q28" s="15">
        <f t="shared" si="9"/>
        <v>5</v>
      </c>
      <c r="R28" s="15">
        <f t="shared" si="9"/>
        <v>4.166666666666667</v>
      </c>
      <c r="T28" s="5">
        <v>25</v>
      </c>
      <c r="U28" s="12">
        <f t="shared" si="6"/>
        <v>2.4</v>
      </c>
    </row>
    <row r="29" spans="1:21" ht="18">
      <c r="A29" s="5">
        <v>6.5</v>
      </c>
      <c r="B29" s="8">
        <f t="shared" si="3"/>
        <v>8.201727157558965</v>
      </c>
      <c r="C29" s="8">
        <f t="shared" si="7"/>
        <v>4.1008635787794825</v>
      </c>
      <c r="D29" s="8">
        <f t="shared" si="7"/>
        <v>2.7339090525196545</v>
      </c>
      <c r="E29" s="8">
        <f t="shared" si="7"/>
        <v>2.0504317893897412</v>
      </c>
      <c r="G29" s="5">
        <v>6.5</v>
      </c>
      <c r="H29" s="20">
        <f t="shared" si="4"/>
        <v>0.12192553846153846</v>
      </c>
      <c r="I29" s="20">
        <f t="shared" si="4"/>
        <v>0.24385107692307692</v>
      </c>
      <c r="J29" s="20">
        <f t="shared" si="4"/>
        <v>0.36577661538461537</v>
      </c>
      <c r="K29" s="20">
        <f t="shared" si="4"/>
        <v>0.48770215384615384</v>
      </c>
      <c r="L29" s="5">
        <v>13</v>
      </c>
      <c r="M29" s="13">
        <f t="shared" si="9"/>
        <v>26</v>
      </c>
      <c r="N29" s="12">
        <f t="shared" si="9"/>
        <v>13</v>
      </c>
      <c r="O29" s="12">
        <f t="shared" si="9"/>
        <v>8.666666666666666</v>
      </c>
      <c r="P29" s="12">
        <f t="shared" si="9"/>
        <v>6.5</v>
      </c>
      <c r="Q29" s="12">
        <f t="shared" si="9"/>
        <v>5.2</v>
      </c>
      <c r="R29" s="12">
        <f t="shared" si="9"/>
        <v>4.333333333333333</v>
      </c>
      <c r="T29" s="5">
        <v>26</v>
      </c>
      <c r="U29" s="12">
        <f t="shared" si="6"/>
        <v>2.3076923076923075</v>
      </c>
    </row>
    <row r="30" spans="1:21" ht="18">
      <c r="A30" s="5">
        <v>6.75</v>
      </c>
      <c r="B30" s="8">
        <f t="shared" si="3"/>
        <v>8.517178202080462</v>
      </c>
      <c r="C30" s="8">
        <f t="shared" si="7"/>
        <v>4.258589101040231</v>
      </c>
      <c r="D30" s="8">
        <f t="shared" si="7"/>
        <v>2.8390594006934875</v>
      </c>
      <c r="E30" s="8">
        <f t="shared" si="7"/>
        <v>2.1292945505201155</v>
      </c>
      <c r="G30" s="5">
        <v>6.75</v>
      </c>
      <c r="H30" s="20">
        <f t="shared" si="4"/>
        <v>0.11740977777777778</v>
      </c>
      <c r="I30" s="20">
        <f t="shared" si="4"/>
        <v>0.23481955555555556</v>
      </c>
      <c r="J30" s="20">
        <f t="shared" si="4"/>
        <v>0.35222933333333334</v>
      </c>
      <c r="K30" s="20">
        <f t="shared" si="4"/>
        <v>0.4696391111111111</v>
      </c>
      <c r="L30" s="5">
        <v>13.5</v>
      </c>
      <c r="M30" s="13">
        <f t="shared" si="9"/>
        <v>27</v>
      </c>
      <c r="N30" s="12">
        <f t="shared" si="9"/>
        <v>13.5</v>
      </c>
      <c r="O30" s="12">
        <f t="shared" si="9"/>
        <v>9</v>
      </c>
      <c r="P30" s="12">
        <f t="shared" si="9"/>
        <v>6.75</v>
      </c>
      <c r="Q30" s="12">
        <f t="shared" si="9"/>
        <v>5.4</v>
      </c>
      <c r="R30" s="12">
        <f t="shared" si="9"/>
        <v>4.5</v>
      </c>
      <c r="T30" s="5">
        <v>27</v>
      </c>
      <c r="U30" s="12">
        <f aca="true" t="shared" si="10" ref="U30:U37">60/T30</f>
        <v>2.2222222222222223</v>
      </c>
    </row>
    <row r="31" spans="1:21" ht="18">
      <c r="A31" s="9">
        <v>7</v>
      </c>
      <c r="B31" s="10">
        <f t="shared" si="3"/>
        <v>8.832629246601961</v>
      </c>
      <c r="C31" s="10">
        <f t="shared" si="7"/>
        <v>4.4163146233009805</v>
      </c>
      <c r="D31" s="10">
        <f t="shared" si="7"/>
        <v>2.9442097488673205</v>
      </c>
      <c r="E31" s="10">
        <f t="shared" si="7"/>
        <v>2.2081573116504902</v>
      </c>
      <c r="F31" s="21"/>
      <c r="G31" s="9">
        <v>7</v>
      </c>
      <c r="H31" s="10">
        <f t="shared" si="4"/>
        <v>0.11321657142857143</v>
      </c>
      <c r="I31" s="10">
        <f t="shared" si="4"/>
        <v>0.22643314285714286</v>
      </c>
      <c r="J31" s="10">
        <f t="shared" si="4"/>
        <v>0.3396497142857143</v>
      </c>
      <c r="K31" s="10">
        <f t="shared" si="4"/>
        <v>0.4528662857142857</v>
      </c>
      <c r="L31" s="5">
        <v>14</v>
      </c>
      <c r="M31" s="13">
        <f t="shared" si="9"/>
        <v>28</v>
      </c>
      <c r="N31" s="12">
        <f t="shared" si="9"/>
        <v>14</v>
      </c>
      <c r="O31" s="12">
        <f t="shared" si="9"/>
        <v>9.333333333333334</v>
      </c>
      <c r="P31" s="12">
        <f t="shared" si="9"/>
        <v>7</v>
      </c>
      <c r="Q31" s="12">
        <f t="shared" si="9"/>
        <v>5.6</v>
      </c>
      <c r="R31" s="12">
        <f t="shared" si="9"/>
        <v>4.666666666666667</v>
      </c>
      <c r="T31" s="5">
        <v>30</v>
      </c>
      <c r="U31" s="12">
        <f t="shared" si="10"/>
        <v>2</v>
      </c>
    </row>
    <row r="32" spans="1:21" ht="18">
      <c r="A32" s="5">
        <v>7.25</v>
      </c>
      <c r="B32" s="8">
        <f t="shared" si="3"/>
        <v>9.14808029112346</v>
      </c>
      <c r="C32" s="8">
        <f t="shared" si="7"/>
        <v>4.57404014556173</v>
      </c>
      <c r="D32" s="8">
        <f t="shared" si="7"/>
        <v>3.0493600970411534</v>
      </c>
      <c r="E32" s="8">
        <f t="shared" si="7"/>
        <v>2.287020072780865</v>
      </c>
      <c r="G32" s="5">
        <v>7.25</v>
      </c>
      <c r="H32" s="20">
        <f t="shared" si="4"/>
        <v>0.10931255172413792</v>
      </c>
      <c r="I32" s="20">
        <f t="shared" si="4"/>
        <v>0.21862510344827585</v>
      </c>
      <c r="J32" s="20">
        <f t="shared" si="4"/>
        <v>0.3279376551724138</v>
      </c>
      <c r="K32" s="20">
        <f t="shared" si="4"/>
        <v>0.4372502068965517</v>
      </c>
      <c r="L32" s="5">
        <v>14.5</v>
      </c>
      <c r="M32" s="13">
        <f t="shared" si="9"/>
        <v>29</v>
      </c>
      <c r="N32" s="12">
        <f t="shared" si="9"/>
        <v>14.5</v>
      </c>
      <c r="O32" s="12">
        <f t="shared" si="9"/>
        <v>9.666666666666666</v>
      </c>
      <c r="P32" s="12">
        <f t="shared" si="9"/>
        <v>7.25</v>
      </c>
      <c r="Q32" s="12">
        <f t="shared" si="9"/>
        <v>5.8</v>
      </c>
      <c r="R32" s="12">
        <f t="shared" si="9"/>
        <v>4.833333333333333</v>
      </c>
      <c r="T32" s="5">
        <v>34</v>
      </c>
      <c r="U32" s="8">
        <f t="shared" si="10"/>
        <v>1.7647058823529411</v>
      </c>
    </row>
    <row r="33" spans="1:21" ht="18">
      <c r="A33" s="5">
        <v>7.5</v>
      </c>
      <c r="B33" s="8">
        <f t="shared" si="3"/>
        <v>9.463531335644959</v>
      </c>
      <c r="C33" s="8">
        <f t="shared" si="7"/>
        <v>4.731765667822479</v>
      </c>
      <c r="D33" s="8">
        <f t="shared" si="7"/>
        <v>3.1545104452149864</v>
      </c>
      <c r="E33" s="8">
        <f t="shared" si="7"/>
        <v>2.3658828339112397</v>
      </c>
      <c r="G33" s="5">
        <v>7.5</v>
      </c>
      <c r="H33" s="20">
        <f t="shared" si="4"/>
        <v>0.1056688</v>
      </c>
      <c r="I33" s="20">
        <f t="shared" si="4"/>
        <v>0.2113376</v>
      </c>
      <c r="J33" s="20">
        <f t="shared" si="4"/>
        <v>0.3170064</v>
      </c>
      <c r="K33" s="20">
        <f t="shared" si="4"/>
        <v>0.4226752</v>
      </c>
      <c r="L33" s="9">
        <v>15</v>
      </c>
      <c r="M33" s="14">
        <f t="shared" si="9"/>
        <v>30</v>
      </c>
      <c r="N33" s="15">
        <f t="shared" si="9"/>
        <v>15</v>
      </c>
      <c r="O33" s="15">
        <f t="shared" si="9"/>
        <v>10</v>
      </c>
      <c r="P33" s="15">
        <f t="shared" si="9"/>
        <v>7.5</v>
      </c>
      <c r="Q33" s="15">
        <f t="shared" si="9"/>
        <v>6</v>
      </c>
      <c r="R33" s="15">
        <f t="shared" si="9"/>
        <v>5</v>
      </c>
      <c r="T33" s="5">
        <v>40</v>
      </c>
      <c r="U33" s="8">
        <f t="shared" si="10"/>
        <v>1.5</v>
      </c>
    </row>
    <row r="34" spans="1:21" ht="18">
      <c r="A34" s="5">
        <v>7.75</v>
      </c>
      <c r="B34" s="8">
        <f t="shared" si="3"/>
        <v>9.778982380166457</v>
      </c>
      <c r="C34" s="8">
        <f t="shared" si="7"/>
        <v>4.889491190083229</v>
      </c>
      <c r="D34" s="8">
        <f t="shared" si="7"/>
        <v>3.259660793388819</v>
      </c>
      <c r="E34" s="8">
        <f t="shared" si="7"/>
        <v>2.4447455950416144</v>
      </c>
      <c r="G34" s="5">
        <v>7.75</v>
      </c>
      <c r="H34" s="20">
        <f t="shared" si="4"/>
        <v>0.10226012903225806</v>
      </c>
      <c r="I34" s="20">
        <f t="shared" si="4"/>
        <v>0.20452025806451612</v>
      </c>
      <c r="J34" s="20">
        <f t="shared" si="4"/>
        <v>0.3067803870967742</v>
      </c>
      <c r="K34" s="20">
        <f t="shared" si="4"/>
        <v>0.40904051612903225</v>
      </c>
      <c r="L34" s="5">
        <v>15.5</v>
      </c>
      <c r="M34" s="13">
        <f t="shared" si="9"/>
        <v>31</v>
      </c>
      <c r="N34" s="12">
        <f t="shared" si="9"/>
        <v>15.5</v>
      </c>
      <c r="O34" s="12">
        <f t="shared" si="9"/>
        <v>10.333333333333334</v>
      </c>
      <c r="P34" s="12">
        <f t="shared" si="9"/>
        <v>7.75</v>
      </c>
      <c r="Q34" s="12">
        <f t="shared" si="9"/>
        <v>6.2</v>
      </c>
      <c r="R34" s="12">
        <f t="shared" si="9"/>
        <v>5.166666666666667</v>
      </c>
      <c r="T34" s="5">
        <v>48</v>
      </c>
      <c r="U34" s="8">
        <f t="shared" si="10"/>
        <v>1.25</v>
      </c>
    </row>
    <row r="35" spans="1:21" ht="18">
      <c r="A35" s="9">
        <v>8</v>
      </c>
      <c r="B35" s="10">
        <f t="shared" si="3"/>
        <v>10.094433424687956</v>
      </c>
      <c r="C35" s="10">
        <f t="shared" si="7"/>
        <v>5.047216712343978</v>
      </c>
      <c r="D35" s="10">
        <f t="shared" si="7"/>
        <v>3.364811141562652</v>
      </c>
      <c r="E35" s="10">
        <f t="shared" si="7"/>
        <v>2.523608356171989</v>
      </c>
      <c r="F35" s="21"/>
      <c r="G35" s="9">
        <v>8</v>
      </c>
      <c r="H35" s="10">
        <f t="shared" si="4"/>
        <v>0.0990645</v>
      </c>
      <c r="I35" s="10">
        <f t="shared" si="4"/>
        <v>0.198129</v>
      </c>
      <c r="J35" s="10">
        <f t="shared" si="4"/>
        <v>0.2971935</v>
      </c>
      <c r="K35" s="10">
        <f t="shared" si="4"/>
        <v>0.396258</v>
      </c>
      <c r="L35" s="5">
        <v>16</v>
      </c>
      <c r="M35" s="13">
        <f t="shared" si="9"/>
        <v>32</v>
      </c>
      <c r="N35" s="12">
        <f t="shared" si="9"/>
        <v>16</v>
      </c>
      <c r="O35" s="12">
        <f t="shared" si="9"/>
        <v>10.666666666666666</v>
      </c>
      <c r="P35" s="12">
        <f t="shared" si="9"/>
        <v>8</v>
      </c>
      <c r="Q35" s="12">
        <f t="shared" si="9"/>
        <v>6.4</v>
      </c>
      <c r="R35" s="12">
        <f t="shared" si="9"/>
        <v>5.333333333333333</v>
      </c>
      <c r="T35" s="5">
        <v>60</v>
      </c>
      <c r="U35" s="8">
        <f t="shared" si="10"/>
        <v>1</v>
      </c>
    </row>
    <row r="36" spans="1:21" ht="18">
      <c r="A36" s="5">
        <v>8.25</v>
      </c>
      <c r="B36" s="8">
        <f t="shared" si="3"/>
        <v>10.409884469209455</v>
      </c>
      <c r="C36" s="8">
        <f t="shared" si="7"/>
        <v>5.204942234604728</v>
      </c>
      <c r="D36" s="8">
        <f t="shared" si="7"/>
        <v>3.4699614897364848</v>
      </c>
      <c r="E36" s="8">
        <f t="shared" si="7"/>
        <v>2.602471117302364</v>
      </c>
      <c r="G36" s="5">
        <v>8.25</v>
      </c>
      <c r="H36" s="20">
        <f t="shared" si="4"/>
        <v>0.09606254545454546</v>
      </c>
      <c r="I36" s="20">
        <f t="shared" si="4"/>
        <v>0.1921250909090909</v>
      </c>
      <c r="J36" s="20">
        <f t="shared" si="4"/>
        <v>0.28818763636363637</v>
      </c>
      <c r="K36" s="20">
        <f t="shared" si="4"/>
        <v>0.3842501818181818</v>
      </c>
      <c r="L36" s="5">
        <v>16.5</v>
      </c>
      <c r="M36" s="13">
        <f t="shared" si="9"/>
        <v>33</v>
      </c>
      <c r="N36" s="12">
        <f t="shared" si="9"/>
        <v>16.5</v>
      </c>
      <c r="O36" s="12">
        <f t="shared" si="9"/>
        <v>11</v>
      </c>
      <c r="P36" s="12">
        <f t="shared" si="9"/>
        <v>8.25</v>
      </c>
      <c r="Q36" s="12">
        <f t="shared" si="9"/>
        <v>6.6</v>
      </c>
      <c r="R36" s="12">
        <f t="shared" si="9"/>
        <v>5.5</v>
      </c>
      <c r="T36" s="5">
        <v>80</v>
      </c>
      <c r="U36" s="8">
        <f t="shared" si="10"/>
        <v>0.75</v>
      </c>
    </row>
    <row r="37" spans="1:21" ht="18">
      <c r="A37" s="5">
        <v>8.5</v>
      </c>
      <c r="B37" s="8">
        <f t="shared" si="3"/>
        <v>10.725335513730952</v>
      </c>
      <c r="C37" s="8">
        <f t="shared" si="7"/>
        <v>5.362667756865476</v>
      </c>
      <c r="D37" s="8">
        <f t="shared" si="7"/>
        <v>3.5751118379103177</v>
      </c>
      <c r="E37" s="8">
        <f t="shared" si="7"/>
        <v>2.681333878432738</v>
      </c>
      <c r="G37" s="5">
        <v>8.5</v>
      </c>
      <c r="H37" s="20">
        <f t="shared" si="4"/>
        <v>0.09323717647058824</v>
      </c>
      <c r="I37" s="20">
        <f t="shared" si="4"/>
        <v>0.18647435294117648</v>
      </c>
      <c r="J37" s="20">
        <f t="shared" si="4"/>
        <v>0.2797115294117647</v>
      </c>
      <c r="K37" s="20">
        <f t="shared" si="4"/>
        <v>0.37294870588235296</v>
      </c>
      <c r="L37" s="5">
        <v>17</v>
      </c>
      <c r="M37" s="13">
        <f t="shared" si="9"/>
        <v>34</v>
      </c>
      <c r="N37" s="12">
        <f t="shared" si="9"/>
        <v>17</v>
      </c>
      <c r="O37" s="12">
        <f t="shared" si="9"/>
        <v>11.333333333333334</v>
      </c>
      <c r="P37" s="12">
        <f t="shared" si="9"/>
        <v>8.5</v>
      </c>
      <c r="Q37" s="12">
        <f t="shared" si="9"/>
        <v>6.8</v>
      </c>
      <c r="R37" s="12">
        <f t="shared" si="9"/>
        <v>5.666666666666667</v>
      </c>
      <c r="T37" s="5">
        <v>120</v>
      </c>
      <c r="U37" s="8">
        <f t="shared" si="10"/>
        <v>0.5</v>
      </c>
    </row>
    <row r="38" spans="1:18" ht="18">
      <c r="A38" s="5">
        <v>8.75</v>
      </c>
      <c r="B38" s="8">
        <f t="shared" si="3"/>
        <v>11.040786558252451</v>
      </c>
      <c r="C38" s="8">
        <f t="shared" si="7"/>
        <v>5.520393279126226</v>
      </c>
      <c r="D38" s="8">
        <f t="shared" si="7"/>
        <v>3.6802621860841507</v>
      </c>
      <c r="E38" s="8">
        <f t="shared" si="7"/>
        <v>2.760196639563113</v>
      </c>
      <c r="G38" s="5">
        <v>8.75</v>
      </c>
      <c r="H38" s="20">
        <f t="shared" si="4"/>
        <v>0.09057325714285715</v>
      </c>
      <c r="I38" s="20">
        <f t="shared" si="4"/>
        <v>0.1811465142857143</v>
      </c>
      <c r="J38" s="20">
        <f t="shared" si="4"/>
        <v>0.27171977142857145</v>
      </c>
      <c r="K38" s="20">
        <f t="shared" si="4"/>
        <v>0.3622930285714286</v>
      </c>
      <c r="L38" s="5">
        <v>17.5</v>
      </c>
      <c r="M38" s="13">
        <f t="shared" si="9"/>
        <v>35</v>
      </c>
      <c r="N38" s="12">
        <f t="shared" si="9"/>
        <v>17.5</v>
      </c>
      <c r="O38" s="12">
        <f t="shared" si="9"/>
        <v>11.666666666666666</v>
      </c>
      <c r="P38" s="12">
        <f t="shared" si="9"/>
        <v>8.75</v>
      </c>
      <c r="Q38" s="12">
        <f t="shared" si="9"/>
        <v>7</v>
      </c>
      <c r="R38" s="12">
        <f t="shared" si="9"/>
        <v>5.833333333333333</v>
      </c>
    </row>
    <row r="39" spans="1:18" ht="18">
      <c r="A39" s="9">
        <v>9</v>
      </c>
      <c r="B39" s="10">
        <f t="shared" si="3"/>
        <v>11.35623760277395</v>
      </c>
      <c r="C39" s="10">
        <f t="shared" si="7"/>
        <v>5.678118801386975</v>
      </c>
      <c r="D39" s="10">
        <f t="shared" si="7"/>
        <v>3.7854125342579836</v>
      </c>
      <c r="E39" s="10">
        <f t="shared" si="7"/>
        <v>2.8390594006934875</v>
      </c>
      <c r="F39" s="21"/>
      <c r="G39" s="9">
        <v>9</v>
      </c>
      <c r="H39" s="10">
        <f t="shared" si="4"/>
        <v>0.08805733333333333</v>
      </c>
      <c r="I39" s="10">
        <f t="shared" si="4"/>
        <v>0.17611466666666667</v>
      </c>
      <c r="J39" s="10">
        <f t="shared" si="4"/>
        <v>0.264172</v>
      </c>
      <c r="K39" s="10">
        <f t="shared" si="4"/>
        <v>0.35222933333333334</v>
      </c>
      <c r="L39" s="5">
        <v>18</v>
      </c>
      <c r="M39" s="13">
        <f t="shared" si="9"/>
        <v>36</v>
      </c>
      <c r="N39" s="12">
        <f t="shared" si="9"/>
        <v>18</v>
      </c>
      <c r="O39" s="12">
        <f t="shared" si="9"/>
        <v>12</v>
      </c>
      <c r="P39" s="12">
        <f t="shared" si="9"/>
        <v>9</v>
      </c>
      <c r="Q39" s="12">
        <f t="shared" si="9"/>
        <v>7.2</v>
      </c>
      <c r="R39" s="12">
        <f t="shared" si="9"/>
        <v>6</v>
      </c>
    </row>
    <row r="40" spans="1:18" ht="18">
      <c r="A40" s="5">
        <v>9.25</v>
      </c>
      <c r="B40" s="8">
        <f t="shared" si="3"/>
        <v>11.671688647295449</v>
      </c>
      <c r="C40" s="8">
        <f t="shared" si="7"/>
        <v>5.835844323647724</v>
      </c>
      <c r="D40" s="8">
        <f t="shared" si="7"/>
        <v>3.890562882431816</v>
      </c>
      <c r="E40" s="8">
        <f t="shared" si="7"/>
        <v>2.917922161823862</v>
      </c>
      <c r="G40" s="5">
        <v>9.25</v>
      </c>
      <c r="H40" s="20">
        <f t="shared" si="4"/>
        <v>0.0856774054054054</v>
      </c>
      <c r="I40" s="20">
        <f t="shared" si="4"/>
        <v>0.1713548108108108</v>
      </c>
      <c r="J40" s="20">
        <f t="shared" si="4"/>
        <v>0.2570322162162162</v>
      </c>
      <c r="K40" s="20">
        <f t="shared" si="4"/>
        <v>0.3427096216216216</v>
      </c>
      <c r="L40" s="5">
        <v>18.5</v>
      </c>
      <c r="M40" s="13">
        <f t="shared" si="9"/>
        <v>37</v>
      </c>
      <c r="N40" s="12">
        <f t="shared" si="9"/>
        <v>18.5</v>
      </c>
      <c r="O40" s="12">
        <f t="shared" si="9"/>
        <v>12.333333333333334</v>
      </c>
      <c r="P40" s="12">
        <f t="shared" si="9"/>
        <v>9.25</v>
      </c>
      <c r="Q40" s="12">
        <f t="shared" si="9"/>
        <v>7.4</v>
      </c>
      <c r="R40" s="12">
        <f t="shared" si="9"/>
        <v>6.166666666666667</v>
      </c>
    </row>
    <row r="41" spans="1:18" ht="18">
      <c r="A41" s="5">
        <v>9.5</v>
      </c>
      <c r="B41" s="8">
        <f t="shared" si="3"/>
        <v>11.987139691816948</v>
      </c>
      <c r="C41" s="8">
        <f t="shared" si="7"/>
        <v>5.993569845908474</v>
      </c>
      <c r="D41" s="8">
        <f t="shared" si="7"/>
        <v>3.995713230605649</v>
      </c>
      <c r="E41" s="8">
        <f t="shared" si="7"/>
        <v>2.996784922954237</v>
      </c>
      <c r="G41" s="5">
        <v>9.5</v>
      </c>
      <c r="H41" s="20">
        <f t="shared" si="4"/>
        <v>0.08342273684210526</v>
      </c>
      <c r="I41" s="20">
        <f t="shared" si="4"/>
        <v>0.16684547368421052</v>
      </c>
      <c r="J41" s="20">
        <f t="shared" si="4"/>
        <v>0.2502682105263158</v>
      </c>
      <c r="K41" s="20">
        <f t="shared" si="4"/>
        <v>0.33369094736842103</v>
      </c>
      <c r="L41" s="5">
        <v>19</v>
      </c>
      <c r="M41" s="13">
        <f t="shared" si="9"/>
        <v>38</v>
      </c>
      <c r="N41" s="12">
        <f t="shared" si="9"/>
        <v>19</v>
      </c>
      <c r="O41" s="12">
        <f t="shared" si="9"/>
        <v>12.666666666666666</v>
      </c>
      <c r="P41" s="12">
        <f t="shared" si="9"/>
        <v>9.5</v>
      </c>
      <c r="Q41" s="12">
        <f t="shared" si="9"/>
        <v>7.6</v>
      </c>
      <c r="R41" s="12">
        <f t="shared" si="9"/>
        <v>6.333333333333333</v>
      </c>
    </row>
    <row r="42" spans="1:18" ht="18">
      <c r="A42" s="5">
        <v>9.75</v>
      </c>
      <c r="B42" s="8">
        <f t="shared" si="3"/>
        <v>12.302590736338447</v>
      </c>
      <c r="C42" s="8">
        <f t="shared" si="7"/>
        <v>6.151295368169223</v>
      </c>
      <c r="D42" s="8">
        <f t="shared" si="7"/>
        <v>4.1008635787794825</v>
      </c>
      <c r="E42" s="8">
        <f t="shared" si="7"/>
        <v>3.0756476840846116</v>
      </c>
      <c r="G42" s="5">
        <v>9.75</v>
      </c>
      <c r="H42" s="20">
        <f t="shared" si="4"/>
        <v>0.0812836923076923</v>
      </c>
      <c r="I42" s="20">
        <f t="shared" si="4"/>
        <v>0.1625673846153846</v>
      </c>
      <c r="J42" s="20">
        <f t="shared" si="4"/>
        <v>0.24385107692307692</v>
      </c>
      <c r="K42" s="20">
        <f t="shared" si="4"/>
        <v>0.3251347692307692</v>
      </c>
      <c r="L42" s="5">
        <v>19.5</v>
      </c>
      <c r="M42" s="13">
        <f t="shared" si="9"/>
        <v>39</v>
      </c>
      <c r="N42" s="12">
        <f t="shared" si="9"/>
        <v>19.5</v>
      </c>
      <c r="O42" s="12">
        <f t="shared" si="9"/>
        <v>13</v>
      </c>
      <c r="P42" s="12">
        <f t="shared" si="9"/>
        <v>9.75</v>
      </c>
      <c r="Q42" s="12">
        <f t="shared" si="9"/>
        <v>7.8</v>
      </c>
      <c r="R42" s="12">
        <f t="shared" si="9"/>
        <v>6.5</v>
      </c>
    </row>
    <row r="43" spans="1:18" ht="18">
      <c r="A43" s="9">
        <v>10</v>
      </c>
      <c r="B43" s="10">
        <f t="shared" si="3"/>
        <v>12.618041780859945</v>
      </c>
      <c r="C43" s="10">
        <f t="shared" si="7"/>
        <v>6.309020890429973</v>
      </c>
      <c r="D43" s="10">
        <f t="shared" si="7"/>
        <v>4.2060139269533146</v>
      </c>
      <c r="E43" s="10">
        <f t="shared" si="7"/>
        <v>3.1545104452149864</v>
      </c>
      <c r="F43" s="21"/>
      <c r="G43" s="9">
        <v>10</v>
      </c>
      <c r="H43" s="10">
        <f t="shared" si="4"/>
        <v>0.0792516</v>
      </c>
      <c r="I43" s="10">
        <f t="shared" si="4"/>
        <v>0.1585032</v>
      </c>
      <c r="J43" s="10">
        <f t="shared" si="4"/>
        <v>0.2377548</v>
      </c>
      <c r="K43" s="10">
        <f t="shared" si="4"/>
        <v>0.3170064</v>
      </c>
      <c r="L43" s="5">
        <v>20</v>
      </c>
      <c r="M43" s="13">
        <f aca="true" t="shared" si="11" ref="M43:R43">$L43/M$3</f>
        <v>40</v>
      </c>
      <c r="N43" s="12">
        <f t="shared" si="11"/>
        <v>20</v>
      </c>
      <c r="O43" s="12">
        <f t="shared" si="11"/>
        <v>13.333333333333334</v>
      </c>
      <c r="P43" s="12">
        <f t="shared" si="11"/>
        <v>10</v>
      </c>
      <c r="Q43" s="12">
        <f t="shared" si="11"/>
        <v>8</v>
      </c>
      <c r="R43" s="12">
        <f t="shared" si="11"/>
        <v>6.666666666666667</v>
      </c>
    </row>
  </sheetData>
  <mergeCells count="8">
    <mergeCell ref="T1:U1"/>
    <mergeCell ref="T2:U2"/>
    <mergeCell ref="B2:E2"/>
    <mergeCell ref="A1:E1"/>
    <mergeCell ref="M2:R2"/>
    <mergeCell ref="L1:R1"/>
    <mergeCell ref="G1:K1"/>
    <mergeCell ref="H2:K2"/>
  </mergeCells>
  <printOptions/>
  <pageMargins left="0.5" right="0.5" top="0.2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6">
      <selection activeCell="A32" sqref="A32"/>
    </sheetView>
  </sheetViews>
  <sheetFormatPr defaultColWidth="9.140625" defaultRowHeight="12.75"/>
  <cols>
    <col min="2" max="2" width="12.421875" style="0" bestFit="1" customWidth="1"/>
  </cols>
  <sheetData>
    <row r="1" spans="1:2" ht="12.75">
      <c r="A1" t="s">
        <v>0</v>
      </c>
      <c r="B1" t="s">
        <v>1</v>
      </c>
    </row>
    <row r="2" spans="1:2" ht="12.75">
      <c r="A2">
        <v>1</v>
      </c>
      <c r="B2">
        <f>A2*0.000264172</f>
        <v>0.000264172</v>
      </c>
    </row>
    <row r="5" spans="1:4" ht="12.75">
      <c r="A5" s="4">
        <v>1.5</v>
      </c>
      <c r="B5" s="4" t="s">
        <v>2</v>
      </c>
      <c r="C5" s="4"/>
      <c r="D5" s="4"/>
    </row>
    <row r="6" spans="1:4" ht="12.75">
      <c r="A6" s="4"/>
      <c r="B6" s="4"/>
      <c r="C6" s="4"/>
      <c r="D6" s="4"/>
    </row>
    <row r="7" spans="1:4" ht="12.75">
      <c r="A7" s="4">
        <f>A2*60/A5/1000</f>
        <v>0.04</v>
      </c>
      <c r="B7" s="4" t="s">
        <v>3</v>
      </c>
      <c r="C7" s="4"/>
      <c r="D7" s="4"/>
    </row>
    <row r="8" spans="1:4" ht="12.75">
      <c r="A8" s="4">
        <f>B2*60/A5</f>
        <v>0.01056688</v>
      </c>
      <c r="B8" s="4" t="s">
        <v>4</v>
      </c>
      <c r="C8" s="4"/>
      <c r="D8" s="4"/>
    </row>
    <row r="9" spans="1:4" ht="12.75">
      <c r="A9" s="4"/>
      <c r="B9" s="4"/>
      <c r="C9" s="4"/>
      <c r="D9" s="4"/>
    </row>
    <row r="10" spans="1:4" ht="12.75">
      <c r="A10" s="4">
        <f>1/A7</f>
        <v>25</v>
      </c>
      <c r="B10" s="4" t="s">
        <v>6</v>
      </c>
      <c r="C10" s="4">
        <f>A10*60</f>
        <v>1500</v>
      </c>
      <c r="D10" s="4" t="s">
        <v>7</v>
      </c>
    </row>
    <row r="11" spans="1:6" ht="12.75">
      <c r="A11" s="4">
        <f>1/A8</f>
        <v>94.63531335644959</v>
      </c>
      <c r="B11" s="4" t="s">
        <v>5</v>
      </c>
      <c r="C11" s="4">
        <f>A11*60</f>
        <v>5678.118801386975</v>
      </c>
      <c r="D11" s="4" t="s">
        <v>8</v>
      </c>
      <c r="F11">
        <f>C11-180</f>
        <v>5498.118801386975</v>
      </c>
    </row>
    <row r="19" ht="12.75">
      <c r="A19" t="s">
        <v>9</v>
      </c>
    </row>
    <row r="20" spans="1:3" ht="12.75">
      <c r="A20" t="s">
        <v>10</v>
      </c>
      <c r="B20" t="s">
        <v>4</v>
      </c>
      <c r="C20" t="s">
        <v>11</v>
      </c>
    </row>
    <row r="21" spans="1:3" ht="12.75">
      <c r="A21">
        <v>0.25</v>
      </c>
      <c r="B21" s="1">
        <v>6.34</v>
      </c>
      <c r="C21" s="1">
        <v>9.5</v>
      </c>
    </row>
    <row r="22" spans="1:3" ht="12.75">
      <c r="A22">
        <v>0.5</v>
      </c>
      <c r="B22" s="1">
        <v>3.17</v>
      </c>
      <c r="C22" s="1">
        <v>18.9</v>
      </c>
    </row>
    <row r="23" spans="1:3" ht="12.75">
      <c r="A23">
        <v>0.75</v>
      </c>
      <c r="B23" s="1">
        <v>2.11</v>
      </c>
      <c r="C23" s="1">
        <v>28.4</v>
      </c>
    </row>
    <row r="24" spans="1:4" ht="12.75">
      <c r="A24">
        <v>1</v>
      </c>
      <c r="B24" s="2">
        <v>1.6</v>
      </c>
      <c r="C24" s="2">
        <v>37.9</v>
      </c>
      <c r="D24" s="3">
        <v>0.02638888888888889</v>
      </c>
    </row>
    <row r="25" spans="1:4" ht="12.75">
      <c r="A25">
        <v>1.25</v>
      </c>
      <c r="B25" s="2">
        <v>1.27</v>
      </c>
      <c r="C25" s="2">
        <v>47.3</v>
      </c>
      <c r="D25" s="3">
        <v>0.03263888888888889</v>
      </c>
    </row>
    <row r="26" spans="1:4" ht="12.75">
      <c r="A26">
        <v>1.5</v>
      </c>
      <c r="B26">
        <v>0.95</v>
      </c>
      <c r="C26">
        <v>56.8</v>
      </c>
      <c r="D26" s="3">
        <v>0.03958333333333333</v>
      </c>
    </row>
    <row r="27" spans="1:4" ht="12.75">
      <c r="A27">
        <v>1.75</v>
      </c>
      <c r="B27" s="2">
        <v>0.91</v>
      </c>
      <c r="C27" s="2">
        <v>66.2</v>
      </c>
      <c r="D27" s="3">
        <v>0.04583333333333334</v>
      </c>
    </row>
    <row r="28" spans="1:4" ht="12.75">
      <c r="A28">
        <v>2</v>
      </c>
      <c r="B28" s="2">
        <v>0.79</v>
      </c>
      <c r="C28" s="2">
        <v>75.7</v>
      </c>
      <c r="D28" s="3">
        <v>0.05277777777777778</v>
      </c>
    </row>
    <row r="29" spans="1:4" ht="12.75">
      <c r="A29">
        <v>2.25</v>
      </c>
      <c r="B29" s="2">
        <v>0.7</v>
      </c>
      <c r="C29" s="2">
        <v>85.2</v>
      </c>
      <c r="D29" s="3">
        <v>0.05902777777777778</v>
      </c>
    </row>
    <row r="30" spans="1:4" ht="12.75">
      <c r="A30">
        <v>2.5</v>
      </c>
      <c r="B30" s="2">
        <v>0.63</v>
      </c>
      <c r="C30" s="2">
        <v>94.6</v>
      </c>
      <c r="D30" s="3">
        <v>0.06597222222222222</v>
      </c>
    </row>
    <row r="31" spans="1:4" ht="12.75">
      <c r="A31">
        <v>2.75</v>
      </c>
      <c r="B31" s="2">
        <v>0.46</v>
      </c>
      <c r="C31" s="2">
        <v>104.1</v>
      </c>
      <c r="D31" s="3">
        <v>0.07222222222222223</v>
      </c>
    </row>
    <row r="32" spans="1:4" ht="12.75">
      <c r="A32">
        <v>3</v>
      </c>
      <c r="B32" s="2">
        <v>0.53</v>
      </c>
      <c r="C32" s="2">
        <v>113.6</v>
      </c>
      <c r="D32" s="3">
        <v>0.07847222222222222</v>
      </c>
    </row>
    <row r="33" spans="1:4" ht="12.75">
      <c r="A33">
        <v>3.25</v>
      </c>
      <c r="B33" s="2">
        <v>0.49</v>
      </c>
      <c r="C33" s="2">
        <v>123</v>
      </c>
      <c r="D33" s="3">
        <v>0.08541666666666665</v>
      </c>
    </row>
    <row r="34" spans="1:4" ht="12.75">
      <c r="A34">
        <v>3.5</v>
      </c>
      <c r="B34" s="2">
        <v>0.45</v>
      </c>
      <c r="C34" s="2">
        <v>132.5</v>
      </c>
      <c r="D34" s="3">
        <v>0.09236111111111112</v>
      </c>
    </row>
    <row r="35" spans="1:4" ht="12.75">
      <c r="A35">
        <v>3.75</v>
      </c>
      <c r="B35" s="2">
        <v>0.42</v>
      </c>
      <c r="C35" s="2">
        <v>142</v>
      </c>
      <c r="D35" s="3">
        <v>0.09861111111111111</v>
      </c>
    </row>
    <row r="36" spans="1:4" ht="12.75">
      <c r="A36">
        <v>4</v>
      </c>
      <c r="B36" s="2">
        <v>0.4</v>
      </c>
      <c r="C36" s="2">
        <v>151.4</v>
      </c>
      <c r="D36" s="3">
        <v>0.10486111111111111</v>
      </c>
    </row>
    <row r="37" spans="1:4" ht="12.75">
      <c r="A37">
        <v>4.25</v>
      </c>
      <c r="B37" s="2">
        <v>0.37</v>
      </c>
      <c r="C37" s="2">
        <v>160.9</v>
      </c>
      <c r="D37" s="3">
        <v>0.11180555555555556</v>
      </c>
    </row>
    <row r="38" spans="1:4" ht="12.75">
      <c r="A38">
        <v>4.5</v>
      </c>
      <c r="B38" s="2">
        <v>0.35</v>
      </c>
      <c r="C38" s="2">
        <v>170.3</v>
      </c>
      <c r="D38" s="3">
        <v>0.11805555555555557</v>
      </c>
    </row>
    <row r="39" spans="1:4" ht="12.75">
      <c r="A39">
        <v>4.75</v>
      </c>
      <c r="B39" s="2">
        <v>0.33</v>
      </c>
      <c r="C39" s="2">
        <v>179.8</v>
      </c>
      <c r="D39" s="3">
        <v>0.125</v>
      </c>
    </row>
    <row r="40" spans="1:4" ht="12.75">
      <c r="A40">
        <v>5</v>
      </c>
      <c r="B40" s="2">
        <v>0.32</v>
      </c>
      <c r="C40" s="2">
        <v>189.3</v>
      </c>
      <c r="D40" s="3">
        <v>0.13125</v>
      </c>
    </row>
    <row r="41" spans="1:4" ht="12.75">
      <c r="A41">
        <v>5.25</v>
      </c>
      <c r="B41" s="2">
        <v>0.3</v>
      </c>
      <c r="C41" s="2">
        <v>198.7</v>
      </c>
      <c r="D41" s="3">
        <v>0.13819444444444443</v>
      </c>
    </row>
    <row r="42" spans="1:4" ht="12.75">
      <c r="A42">
        <v>5.5</v>
      </c>
      <c r="B42" s="2">
        <v>0.29</v>
      </c>
      <c r="C42" s="2">
        <v>208.2</v>
      </c>
      <c r="D42" s="3">
        <v>0.14444444444444446</v>
      </c>
    </row>
    <row r="43" spans="1:4" ht="12.75">
      <c r="A43">
        <v>5.75</v>
      </c>
      <c r="B43" s="2">
        <v>0.28</v>
      </c>
      <c r="C43" s="2">
        <v>217.7</v>
      </c>
      <c r="D43" s="3">
        <v>0.15138888888888888</v>
      </c>
    </row>
    <row r="44" spans="1:4" ht="12.75">
      <c r="A44">
        <v>6</v>
      </c>
      <c r="B44" s="2">
        <v>0.26</v>
      </c>
      <c r="C44" s="2">
        <v>227.1</v>
      </c>
      <c r="D44" s="3">
        <v>0.15763888888888888</v>
      </c>
    </row>
    <row r="45" spans="1:4" ht="12.75">
      <c r="A45">
        <v>6.25</v>
      </c>
      <c r="B45" s="2">
        <v>0.25</v>
      </c>
      <c r="C45" s="2">
        <v>236.6</v>
      </c>
      <c r="D45" s="3">
        <v>0.16458333333333333</v>
      </c>
    </row>
    <row r="46" spans="1:4" ht="12.75">
      <c r="A46">
        <v>6.5</v>
      </c>
      <c r="B46" s="2">
        <v>0.24</v>
      </c>
      <c r="C46" s="2">
        <v>246.1</v>
      </c>
      <c r="D46" s="3">
        <v>0.1708333333333333</v>
      </c>
    </row>
    <row r="47" spans="1:4" ht="12.75">
      <c r="A47">
        <v>6.75</v>
      </c>
      <c r="B47" s="2">
        <v>0.23</v>
      </c>
      <c r="C47" s="2">
        <v>255.5</v>
      </c>
      <c r="D47" s="3">
        <v>0.17777777777777778</v>
      </c>
    </row>
    <row r="48" spans="1:4" ht="12.75">
      <c r="A48">
        <v>7</v>
      </c>
      <c r="B48" s="2">
        <v>0.23</v>
      </c>
      <c r="C48" s="2">
        <v>265</v>
      </c>
      <c r="D48" s="3">
        <v>0.1840277777777778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MetaStar,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Rohde-Szudy</dc:creator>
  <cp:keywords/>
  <dc:description/>
  <cp:lastModifiedBy>Rob Rohde-Szudy</cp:lastModifiedBy>
  <cp:lastPrinted>2008-06-17T15:47:57Z</cp:lastPrinted>
  <dcterms:created xsi:type="dcterms:W3CDTF">2006-07-31T13:59:10Z</dcterms:created>
  <dcterms:modified xsi:type="dcterms:W3CDTF">2008-06-17T15:47:57Z</dcterms:modified>
  <cp:category/>
  <cp:version/>
  <cp:contentType/>
  <cp:contentStatus/>
</cp:coreProperties>
</file>